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Feuil1!$A$1:$K$67</definedName>
  </definedNames>
  <calcPr calcId="124519"/>
</workbook>
</file>

<file path=xl/calcChain.xml><?xml version="1.0" encoding="utf-8"?>
<calcChain xmlns="http://schemas.openxmlformats.org/spreadsheetml/2006/main">
  <c r="K55" i="1"/>
  <c r="K60"/>
  <c r="K61" s="1"/>
  <c r="K59"/>
  <c r="K57"/>
  <c r="K58"/>
  <c r="K54"/>
  <c r="K53"/>
  <c r="K52"/>
  <c r="K51"/>
  <c r="K48"/>
  <c r="K40"/>
  <c r="K39"/>
  <c r="K47"/>
  <c r="K46"/>
  <c r="K45"/>
  <c r="K43"/>
  <c r="K44"/>
  <c r="J12"/>
  <c r="K12" s="1"/>
  <c r="K37"/>
  <c r="K36"/>
  <c r="K35"/>
  <c r="K34"/>
  <c r="K33"/>
  <c r="J20"/>
  <c r="K20" s="1"/>
  <c r="J16"/>
  <c r="K16" s="1"/>
  <c r="K17"/>
  <c r="J17"/>
  <c r="K29"/>
  <c r="J28"/>
  <c r="K28" s="1"/>
  <c r="J27"/>
  <c r="K27" s="1"/>
  <c r="K26"/>
  <c r="K25"/>
  <c r="J24"/>
  <c r="K24" s="1"/>
  <c r="J23"/>
  <c r="K23" s="1"/>
  <c r="J22"/>
  <c r="K22" s="1"/>
  <c r="K21"/>
  <c r="J19"/>
  <c r="K19" s="1"/>
  <c r="J18"/>
  <c r="K18" s="1"/>
  <c r="J15"/>
  <c r="K15" s="1"/>
  <c r="J14"/>
  <c r="K14" s="1"/>
  <c r="J11"/>
  <c r="K11" s="1"/>
  <c r="J10"/>
  <c r="K10" s="1"/>
  <c r="J9"/>
  <c r="K9" s="1"/>
  <c r="J8"/>
  <c r="K8" s="1"/>
  <c r="J6"/>
  <c r="K6" s="1"/>
  <c r="J7"/>
  <c r="K7" s="1"/>
  <c r="K30" l="1"/>
  <c r="K63" s="1"/>
</calcChain>
</file>

<file path=xl/sharedStrings.xml><?xml version="1.0" encoding="utf-8"?>
<sst xmlns="http://schemas.openxmlformats.org/spreadsheetml/2006/main" count="70" uniqueCount="67">
  <si>
    <r>
      <t>TerraLocal,</t>
    </r>
    <r>
      <rPr>
        <sz val="11"/>
        <color theme="1"/>
        <rFont val="Comic Sans MS"/>
        <family val="4"/>
      </rPr>
      <t xml:space="preserve"> </t>
    </r>
    <r>
      <rPr>
        <sz val="11"/>
        <color rgb="FF333333"/>
        <rFont val="Comic Sans MS"/>
        <family val="4"/>
      </rPr>
      <t xml:space="preserve">N° Siret </t>
    </r>
    <r>
      <rPr>
        <sz val="11"/>
        <color theme="1"/>
        <rFont val="Comic Sans MS"/>
        <family val="4"/>
      </rPr>
      <t>84161780600010 3 route de Saulgé 86500 Plaisance</t>
    </r>
  </si>
  <si>
    <t xml:space="preserve">TerraLocal
3route de Saulgé
86500 Plaisance
0676194199
Mat.audet@gmail.com
</t>
  </si>
  <si>
    <t>m3</t>
  </si>
  <si>
    <t>sct°</t>
  </si>
  <si>
    <t>l</t>
  </si>
  <si>
    <t>L</t>
  </si>
  <si>
    <t>total</t>
  </si>
  <si>
    <t>Qté</t>
  </si>
  <si>
    <t>Débit bois</t>
  </si>
  <si>
    <t>U</t>
  </si>
  <si>
    <t>montants</t>
  </si>
  <si>
    <t>bagette</t>
  </si>
  <si>
    <t xml:space="preserve">  </t>
  </si>
  <si>
    <t xml:space="preserve"> </t>
  </si>
  <si>
    <t>prix/m3</t>
  </si>
  <si>
    <t>Triangle</t>
  </si>
  <si>
    <t>top</t>
  </si>
  <si>
    <t>botte de paille</t>
  </si>
  <si>
    <t>Chevrons arba</t>
  </si>
  <si>
    <t xml:space="preserve">Chevrons </t>
  </si>
  <si>
    <t>Cache moineau 20</t>
  </si>
  <si>
    <t>Cache moineau 10</t>
  </si>
  <si>
    <t>Descriptif débit bois</t>
  </si>
  <si>
    <t>lisse haute</t>
  </si>
  <si>
    <t>m2</t>
  </si>
  <si>
    <t>prix/m2</t>
  </si>
  <si>
    <t>Solive</t>
  </si>
  <si>
    <t>Talons</t>
  </si>
  <si>
    <t>U liaison solive</t>
  </si>
  <si>
    <t>Ss face douglas</t>
  </si>
  <si>
    <t>Parquet bois</t>
  </si>
  <si>
    <t>cloison ossature</t>
  </si>
  <si>
    <t>cloison montants</t>
  </si>
  <si>
    <t>volige douglas toît toutes largeurs</t>
  </si>
  <si>
    <t xml:space="preserve">Cloison volige douglas </t>
  </si>
  <si>
    <t>Bagette rehausse plafond</t>
  </si>
  <si>
    <t>Chevrons couronne</t>
  </si>
  <si>
    <t>Rives</t>
  </si>
  <si>
    <t>Total</t>
  </si>
  <si>
    <t xml:space="preserve">Total </t>
  </si>
  <si>
    <t xml:space="preserve">visses </t>
  </si>
  <si>
    <t>prix/u</t>
  </si>
  <si>
    <t>clous passlode</t>
  </si>
  <si>
    <t>cole D4</t>
  </si>
  <si>
    <t>Membranne détanchéité toît</t>
  </si>
  <si>
    <t>Substrat sedum graines</t>
  </si>
  <si>
    <t>Appuis Fenêtre intérieur</t>
  </si>
  <si>
    <t>systeme led éclairage</t>
  </si>
  <si>
    <t>accesoires</t>
  </si>
  <si>
    <t>Batterie Gel 100Ah</t>
  </si>
  <si>
    <t>Quicaillerie et autres</t>
  </si>
  <si>
    <t>Système solaire</t>
  </si>
  <si>
    <t>Panneau 100w monocristalin</t>
  </si>
  <si>
    <t>régulateur 100A</t>
  </si>
  <si>
    <t>Isolation sol laine de mouton Balin 80kg</t>
  </si>
  <si>
    <t>Menuiseries</t>
  </si>
  <si>
    <t>Porte entrée</t>
  </si>
  <si>
    <t>porte salle d'attente</t>
  </si>
  <si>
    <t>Fenêtres ouvrantes</t>
  </si>
  <si>
    <t>Main d'oeuvre</t>
  </si>
  <si>
    <t>Accompagnement 3 semaines</t>
  </si>
  <si>
    <t>Accompagnement formation Préfabriqué</t>
  </si>
  <si>
    <t>Finitions enduits</t>
  </si>
  <si>
    <t>TOTAL</t>
  </si>
  <si>
    <t xml:space="preserve">      Devis Flexagone 4 bottes avec extention</t>
  </si>
  <si>
    <t>Forfait finition globale:couverture toît, plancher, elécrtricité</t>
  </si>
  <si>
    <t>sous total matos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</si>
</sst>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0"/>
    <numFmt numFmtId="166" formatCode="0.0"/>
  </numFmts>
  <fonts count="8">
    <font>
      <sz val="11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1"/>
      <color theme="1"/>
      <name val="Comic Sans MS"/>
      <family val="4"/>
    </font>
    <font>
      <sz val="11"/>
      <color rgb="FF333333"/>
      <name val="Comic Sans MS"/>
      <family val="4"/>
    </font>
    <font>
      <b/>
      <sz val="11"/>
      <color theme="1"/>
      <name val="Calibri"/>
      <family val="2"/>
      <scheme val="minor"/>
    </font>
    <font>
      <b/>
      <sz val="1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" fillId="0" borderId="0" xfId="0" applyFont="1" applyAlignment="1">
      <alignment vertical="top"/>
    </xf>
    <xf numFmtId="166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2" fontId="2" fillId="0" borderId="0" xfId="0" applyNumberFormat="1" applyFont="1"/>
    <xf numFmtId="165" fontId="2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9"/>
  <sheetViews>
    <sheetView tabSelected="1" workbookViewId="0">
      <selection activeCell="A56" sqref="A56"/>
    </sheetView>
  </sheetViews>
  <sheetFormatPr baseColWidth="10" defaultRowHeight="15"/>
  <cols>
    <col min="1" max="1" width="26.7109375" customWidth="1"/>
    <col min="2" max="2" width="9.7109375" customWidth="1"/>
    <col min="3" max="3" width="7.42578125" customWidth="1"/>
    <col min="4" max="5" width="6.7109375" customWidth="1"/>
    <col min="6" max="6" width="8.5703125" customWidth="1"/>
    <col min="7" max="7" width="12.85546875" customWidth="1"/>
    <col min="8" max="8" width="10" hidden="1" customWidth="1"/>
    <col min="9" max="9" width="11.5703125" hidden="1" customWidth="1"/>
    <col min="10" max="10" width="6.42578125" hidden="1" customWidth="1"/>
    <col min="11" max="11" width="18.28515625" customWidth="1"/>
  </cols>
  <sheetData>
    <row r="1" spans="1:16" ht="42" customHeight="1">
      <c r="A1" s="13" t="s">
        <v>64</v>
      </c>
      <c r="B1" s="13"/>
      <c r="C1" s="13"/>
      <c r="D1" s="13"/>
      <c r="E1" s="13"/>
      <c r="F1" s="13"/>
    </row>
    <row r="2" spans="1:16" ht="83.25" customHeight="1">
      <c r="A2" s="8" t="s">
        <v>1</v>
      </c>
      <c r="B2" s="1"/>
      <c r="C2" s="1"/>
      <c r="D2" s="1"/>
      <c r="E2" s="1"/>
      <c r="F2" s="1"/>
      <c r="P2" t="s">
        <v>13</v>
      </c>
    </row>
    <row r="3" spans="1:16" ht="16.5">
      <c r="A3" s="1"/>
      <c r="B3" s="1"/>
      <c r="C3" s="1"/>
      <c r="D3" s="1"/>
      <c r="E3" s="1"/>
      <c r="F3" s="1"/>
    </row>
    <row r="4" spans="1:16" ht="18" customHeight="1">
      <c r="A4" s="27" t="s">
        <v>8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6" ht="19.5">
      <c r="A5" s="25" t="s">
        <v>22</v>
      </c>
      <c r="B5" s="2" t="s">
        <v>3</v>
      </c>
      <c r="C5" s="2" t="s">
        <v>4</v>
      </c>
      <c r="D5" s="2" t="s">
        <v>5</v>
      </c>
      <c r="E5" s="2" t="s">
        <v>24</v>
      </c>
      <c r="F5" s="2" t="s">
        <v>7</v>
      </c>
      <c r="G5" s="2" t="s">
        <v>14</v>
      </c>
      <c r="H5" s="2" t="s">
        <v>25</v>
      </c>
      <c r="I5" s="2" t="s">
        <v>41</v>
      </c>
      <c r="J5" s="2" t="s">
        <v>2</v>
      </c>
      <c r="K5" s="2" t="s">
        <v>6</v>
      </c>
    </row>
    <row r="6" spans="1:16" ht="16.5">
      <c r="A6" s="3" t="s">
        <v>9</v>
      </c>
      <c r="B6" s="17">
        <v>3.0000000000000001E-3</v>
      </c>
      <c r="C6" s="18">
        <v>0.02</v>
      </c>
      <c r="D6" s="15">
        <v>300</v>
      </c>
      <c r="E6" s="15"/>
      <c r="F6" s="15">
        <v>24</v>
      </c>
      <c r="G6" s="4">
        <v>450</v>
      </c>
      <c r="H6" s="4"/>
      <c r="I6" s="4"/>
      <c r="J6" s="16">
        <f>PRODUCT(B6:C6:D6:F6)</f>
        <v>0.43200000000000005</v>
      </c>
      <c r="K6" s="4">
        <f t="shared" ref="K6:K14" si="0">PRODUCT(G6:J6)</f>
        <v>194.40000000000003</v>
      </c>
    </row>
    <row r="7" spans="1:16" ht="16.5">
      <c r="A7" s="3" t="s">
        <v>10</v>
      </c>
      <c r="B7" s="17">
        <v>3.0000000000000001E-3</v>
      </c>
      <c r="C7" s="18">
        <v>5.0000000000000001E-3</v>
      </c>
      <c r="D7" s="15">
        <v>300</v>
      </c>
      <c r="E7" s="15"/>
      <c r="F7" s="15">
        <v>40</v>
      </c>
      <c r="G7" s="4">
        <v>450</v>
      </c>
      <c r="H7" s="4"/>
      <c r="I7" s="4"/>
      <c r="J7" s="16">
        <f>PRODUCT(B7:C7:D7:F7)</f>
        <v>0.18000000000000002</v>
      </c>
      <c r="K7" s="4">
        <f t="shared" si="0"/>
        <v>81.000000000000014</v>
      </c>
    </row>
    <row r="8" spans="1:16" ht="16.5">
      <c r="A8" s="3" t="s">
        <v>11</v>
      </c>
      <c r="B8" s="17">
        <v>3.0000000000000001E-3</v>
      </c>
      <c r="C8" s="18">
        <v>4.0000000000000001E-3</v>
      </c>
      <c r="D8" s="15">
        <v>300</v>
      </c>
      <c r="E8" s="15"/>
      <c r="F8" s="15">
        <v>64</v>
      </c>
      <c r="G8" s="4">
        <v>450</v>
      </c>
      <c r="H8" s="4"/>
      <c r="I8" s="4"/>
      <c r="J8" s="16">
        <f>PRODUCT(B8:C8:D8:F8)</f>
        <v>0.23039999999999999</v>
      </c>
      <c r="K8" s="4">
        <f t="shared" si="0"/>
        <v>103.67999999999999</v>
      </c>
    </row>
    <row r="9" spans="1:16" ht="16.5">
      <c r="A9" s="3" t="s">
        <v>15</v>
      </c>
      <c r="B9" s="6">
        <v>3.0000000000000001E-3</v>
      </c>
      <c r="C9" s="6">
        <v>2.5999999999999999E-2</v>
      </c>
      <c r="D9" s="19">
        <v>300</v>
      </c>
      <c r="E9" s="19"/>
      <c r="F9" s="15">
        <v>16</v>
      </c>
      <c r="G9" s="4">
        <v>450</v>
      </c>
      <c r="H9" s="4"/>
      <c r="I9" s="4"/>
      <c r="J9" s="16">
        <f>PRODUCT(B9:C9:D9:F9)</f>
        <v>0.37440000000000001</v>
      </c>
      <c r="K9" s="4">
        <f t="shared" si="0"/>
        <v>168.48000000000002</v>
      </c>
    </row>
    <row r="10" spans="1:16" ht="16.5">
      <c r="A10" s="3" t="s">
        <v>23</v>
      </c>
      <c r="B10" s="17">
        <v>3.0000000000000001E-3</v>
      </c>
      <c r="C10" s="18">
        <v>0.01</v>
      </c>
      <c r="D10" s="15">
        <v>300</v>
      </c>
      <c r="E10" s="15"/>
      <c r="F10" s="15">
        <v>16</v>
      </c>
      <c r="G10" s="4">
        <v>450</v>
      </c>
      <c r="H10" s="4"/>
      <c r="I10" s="4"/>
      <c r="J10" s="16">
        <f>PRODUCT(B10:C10:D10:F10)</f>
        <v>0.14400000000000002</v>
      </c>
      <c r="K10" s="4">
        <f t="shared" si="0"/>
        <v>64.800000000000011</v>
      </c>
    </row>
    <row r="11" spans="1:16" ht="16.5">
      <c r="A11" s="3" t="s">
        <v>16</v>
      </c>
      <c r="B11" s="6">
        <v>3.0000000000000001E-3</v>
      </c>
      <c r="C11" s="20">
        <v>1.4999999999999999E-2</v>
      </c>
      <c r="D11" s="19">
        <v>300</v>
      </c>
      <c r="E11" s="19"/>
      <c r="F11" s="15">
        <v>8</v>
      </c>
      <c r="G11" s="4">
        <v>450</v>
      </c>
      <c r="H11" s="4"/>
      <c r="I11" s="4"/>
      <c r="J11" s="16">
        <f>PRODUCT(B11:C11:D11:F11)</f>
        <v>0.10799999999999998</v>
      </c>
      <c r="K11" s="4">
        <f t="shared" si="0"/>
        <v>48.599999999999994</v>
      </c>
    </row>
    <row r="12" spans="1:16" ht="16.5">
      <c r="A12" s="3" t="s">
        <v>46</v>
      </c>
      <c r="B12" s="1">
        <v>4.0000000000000001E-3</v>
      </c>
      <c r="C12" s="21">
        <v>2.5000000000000001E-2</v>
      </c>
      <c r="D12" s="19">
        <v>350</v>
      </c>
      <c r="E12" s="19"/>
      <c r="F12" s="15">
        <v>12</v>
      </c>
      <c r="G12" s="4">
        <v>450</v>
      </c>
      <c r="H12" s="4"/>
      <c r="I12" s="4"/>
      <c r="J12" s="16">
        <f>PRODUCT(B12:C12:D12:F12)</f>
        <v>0.42000000000000004</v>
      </c>
      <c r="K12" s="4">
        <f t="shared" ref="K12" si="1">PRODUCT(G12:J12)</f>
        <v>189.00000000000003</v>
      </c>
    </row>
    <row r="13" spans="1:16" ht="16.5">
      <c r="A13" s="3"/>
      <c r="B13" s="6"/>
      <c r="C13" s="20"/>
      <c r="D13" s="19"/>
      <c r="E13" s="19"/>
      <c r="F13" s="15"/>
      <c r="G13" s="4"/>
      <c r="H13" s="4"/>
      <c r="I13" s="4"/>
      <c r="J13" s="16"/>
      <c r="K13" s="4"/>
    </row>
    <row r="14" spans="1:16" ht="16.5">
      <c r="A14" s="8" t="s">
        <v>18</v>
      </c>
      <c r="B14" s="1">
        <v>4.0000000000000001E-3</v>
      </c>
      <c r="C14" s="21">
        <v>0.02</v>
      </c>
      <c r="D14" s="19">
        <v>350</v>
      </c>
      <c r="E14" s="19"/>
      <c r="F14" s="15">
        <v>12</v>
      </c>
      <c r="G14" s="4">
        <v>450</v>
      </c>
      <c r="H14" s="4"/>
      <c r="I14" s="4"/>
      <c r="J14" s="16">
        <f>PRODUCT(B14:C14:D14:F14)</f>
        <v>0.33600000000000002</v>
      </c>
      <c r="K14" s="4">
        <f t="shared" si="0"/>
        <v>151.20000000000002</v>
      </c>
    </row>
    <row r="15" spans="1:16" ht="16.5">
      <c r="A15" s="8" t="s">
        <v>19</v>
      </c>
      <c r="B15" s="1">
        <v>4.0000000000000001E-3</v>
      </c>
      <c r="C15" s="21">
        <v>0.02</v>
      </c>
      <c r="D15" s="19">
        <v>300</v>
      </c>
      <c r="E15" s="19"/>
      <c r="F15" s="15">
        <v>18</v>
      </c>
      <c r="G15" s="4">
        <v>450</v>
      </c>
      <c r="H15" s="4"/>
      <c r="I15" s="4"/>
      <c r="J15" s="16">
        <f>PRODUCT(B15:C15:D15:F15)</f>
        <v>0.432</v>
      </c>
      <c r="K15" s="4">
        <f t="shared" ref="K15:K17" si="2">PRODUCT(G15:J15)</f>
        <v>194.4</v>
      </c>
    </row>
    <row r="16" spans="1:16" ht="16.5">
      <c r="A16" s="8" t="s">
        <v>36</v>
      </c>
      <c r="B16" s="1">
        <v>4.0000000000000001E-3</v>
      </c>
      <c r="C16" s="21">
        <v>0.02</v>
      </c>
      <c r="D16" s="19">
        <v>200</v>
      </c>
      <c r="E16" s="19"/>
      <c r="F16" s="15">
        <v>9</v>
      </c>
      <c r="G16" s="4">
        <v>450</v>
      </c>
      <c r="H16" s="4"/>
      <c r="I16" s="4"/>
      <c r="J16" s="16">
        <f>PRODUCT(B16:C16:D16:F16)</f>
        <v>0.14400000000000002</v>
      </c>
      <c r="K16" s="4">
        <f t="shared" ref="K16" si="3">PRODUCT(G16:J16)</f>
        <v>64.800000000000011</v>
      </c>
    </row>
    <row r="17" spans="1:11" ht="33">
      <c r="A17" s="8" t="s">
        <v>35</v>
      </c>
      <c r="B17" s="17">
        <v>3.0000000000000001E-3</v>
      </c>
      <c r="C17" s="18">
        <v>4.0000000000000001E-3</v>
      </c>
      <c r="D17" s="15">
        <v>300</v>
      </c>
      <c r="E17" s="15"/>
      <c r="F17" s="15">
        <v>64</v>
      </c>
      <c r="G17" s="4">
        <v>450</v>
      </c>
      <c r="H17" s="4"/>
      <c r="I17" s="4"/>
      <c r="J17" s="16">
        <f>PRODUCT(B17:C17:D17:F17)</f>
        <v>0.23039999999999999</v>
      </c>
      <c r="K17" s="4">
        <f t="shared" si="2"/>
        <v>103.67999999999999</v>
      </c>
    </row>
    <row r="18" spans="1:11" ht="16.5">
      <c r="A18" s="8" t="s">
        <v>20</v>
      </c>
      <c r="B18" s="1">
        <v>3.0000000000000001E-3</v>
      </c>
      <c r="C18" s="21">
        <v>0.02</v>
      </c>
      <c r="D18" s="19">
        <v>350</v>
      </c>
      <c r="E18" s="19"/>
      <c r="F18" s="15">
        <v>8</v>
      </c>
      <c r="G18" s="4">
        <v>450</v>
      </c>
      <c r="H18" s="4"/>
      <c r="I18" s="4"/>
      <c r="J18" s="16">
        <f>PRODUCT(B18:C18:D18:F18)</f>
        <v>0.16800000000000001</v>
      </c>
      <c r="K18" s="4">
        <f t="shared" ref="K18" si="4">PRODUCT(G18:J18)</f>
        <v>75.600000000000009</v>
      </c>
    </row>
    <row r="19" spans="1:11" ht="16.5">
      <c r="A19" s="8" t="s">
        <v>21</v>
      </c>
      <c r="B19" s="1">
        <v>3.0000000000000001E-3</v>
      </c>
      <c r="C19" s="21">
        <v>0.01</v>
      </c>
      <c r="D19" s="19">
        <v>350</v>
      </c>
      <c r="E19" s="19"/>
      <c r="F19" s="15">
        <v>8</v>
      </c>
      <c r="G19" s="4">
        <v>450</v>
      </c>
      <c r="H19" s="4"/>
      <c r="I19" s="4"/>
      <c r="J19" s="16">
        <f>PRODUCT(B19:C19:D19:F19)</f>
        <v>8.4000000000000005E-2</v>
      </c>
      <c r="K19" s="4">
        <f t="shared" ref="K19:K20" si="5">PRODUCT(G19:J19)</f>
        <v>37.800000000000004</v>
      </c>
    </row>
    <row r="20" spans="1:11" ht="16.5">
      <c r="A20" s="8" t="s">
        <v>37</v>
      </c>
      <c r="B20" s="1">
        <v>4.0000000000000001E-3</v>
      </c>
      <c r="C20" s="21">
        <v>0.02</v>
      </c>
      <c r="D20" s="19">
        <v>300</v>
      </c>
      <c r="E20" s="19"/>
      <c r="F20" s="15">
        <v>8</v>
      </c>
      <c r="G20" s="4">
        <v>450</v>
      </c>
      <c r="H20" s="4"/>
      <c r="I20" s="4"/>
      <c r="J20" s="16">
        <f>PRODUCT(B20:C20:D20:F20)</f>
        <v>0.192</v>
      </c>
      <c r="K20" s="4">
        <f t="shared" si="5"/>
        <v>86.4</v>
      </c>
    </row>
    <row r="21" spans="1:11" ht="33">
      <c r="A21" s="8" t="s">
        <v>33</v>
      </c>
      <c r="B21" s="1"/>
      <c r="C21" s="21"/>
      <c r="D21" s="19"/>
      <c r="E21" s="19">
        <v>40</v>
      </c>
      <c r="F21" s="15"/>
      <c r="G21" s="4"/>
      <c r="H21" s="4">
        <v>7</v>
      </c>
      <c r="I21" s="4"/>
      <c r="J21" s="16"/>
      <c r="K21" s="4">
        <f>PRODUCT(E21,H21)</f>
        <v>280</v>
      </c>
    </row>
    <row r="22" spans="1:11" ht="16.5">
      <c r="A22" s="8" t="s">
        <v>26</v>
      </c>
      <c r="B22" s="1">
        <v>4.0000000000000001E-3</v>
      </c>
      <c r="C22" s="21">
        <v>0.02</v>
      </c>
      <c r="D22" s="19">
        <v>250</v>
      </c>
      <c r="E22" s="19"/>
      <c r="F22" s="15">
        <v>14</v>
      </c>
      <c r="G22" s="4">
        <v>450</v>
      </c>
      <c r="H22" s="4"/>
      <c r="I22" s="4"/>
      <c r="J22" s="16">
        <f>PRODUCT(B22:C22:D22:F22)</f>
        <v>0.28000000000000003</v>
      </c>
      <c r="K22" s="4">
        <f t="shared" ref="K22" si="6">PRODUCT(G22:J22)</f>
        <v>126.00000000000001</v>
      </c>
    </row>
    <row r="23" spans="1:11" ht="16.5">
      <c r="A23" s="8" t="s">
        <v>27</v>
      </c>
      <c r="B23" s="1">
        <v>1.5E-3</v>
      </c>
      <c r="C23" s="21">
        <v>8.0000000000000002E-3</v>
      </c>
      <c r="D23" s="19">
        <v>250</v>
      </c>
      <c r="E23" s="19"/>
      <c r="F23" s="15">
        <v>14</v>
      </c>
      <c r="G23" s="4">
        <v>450</v>
      </c>
      <c r="H23" s="4"/>
      <c r="I23" s="4"/>
      <c r="J23" s="16">
        <f>PRODUCT(B23:C23:D23:F23)</f>
        <v>4.2000000000000003E-2</v>
      </c>
      <c r="K23" s="4">
        <f t="shared" ref="K23:K24" si="7">PRODUCT(G23:J23)</f>
        <v>18.900000000000002</v>
      </c>
    </row>
    <row r="24" spans="1:11" ht="16.5">
      <c r="A24" s="8" t="s">
        <v>28</v>
      </c>
      <c r="B24" s="17">
        <v>3.0000000000000001E-3</v>
      </c>
      <c r="C24" s="18">
        <v>0.02</v>
      </c>
      <c r="D24" s="15">
        <v>300</v>
      </c>
      <c r="E24" s="15"/>
      <c r="F24" s="15">
        <v>12</v>
      </c>
      <c r="G24" s="4">
        <v>450</v>
      </c>
      <c r="H24" s="4"/>
      <c r="I24" s="4"/>
      <c r="J24" s="16">
        <f>PRODUCT(B24:C24:D24:F24)</f>
        <v>0.21600000000000003</v>
      </c>
      <c r="K24" s="4">
        <f t="shared" si="7"/>
        <v>97.200000000000017</v>
      </c>
    </row>
    <row r="25" spans="1:11" ht="16.5">
      <c r="A25" s="8" t="s">
        <v>29</v>
      </c>
      <c r="B25" s="1"/>
      <c r="C25" s="21"/>
      <c r="D25" s="19"/>
      <c r="E25" s="19">
        <v>24</v>
      </c>
      <c r="F25" s="15"/>
      <c r="G25" s="4"/>
      <c r="H25" s="4">
        <v>7</v>
      </c>
      <c r="I25" s="4"/>
      <c r="J25" s="16"/>
      <c r="K25" s="4">
        <f>PRODUCT(E25,H25)</f>
        <v>168</v>
      </c>
    </row>
    <row r="26" spans="1:11" ht="16.5">
      <c r="A26" s="8" t="s">
        <v>30</v>
      </c>
      <c r="B26" s="1"/>
      <c r="C26" s="21"/>
      <c r="D26" s="19"/>
      <c r="E26" s="19">
        <v>24</v>
      </c>
      <c r="F26" s="15"/>
      <c r="G26" s="4"/>
      <c r="H26" s="4">
        <v>60</v>
      </c>
      <c r="I26" s="4"/>
      <c r="J26" s="16"/>
      <c r="K26" s="4">
        <f>PRODUCT(E26,H26)</f>
        <v>1440</v>
      </c>
    </row>
    <row r="27" spans="1:11" ht="16.5">
      <c r="A27" s="8" t="s">
        <v>31</v>
      </c>
      <c r="B27" s="17">
        <v>3.0000000000000001E-3</v>
      </c>
      <c r="C27" s="18">
        <v>0.01</v>
      </c>
      <c r="D27" s="15">
        <v>300</v>
      </c>
      <c r="E27" s="15"/>
      <c r="F27" s="15">
        <v>2</v>
      </c>
      <c r="G27" s="4">
        <v>450</v>
      </c>
      <c r="H27" s="4"/>
      <c r="I27" s="4"/>
      <c r="J27" s="16">
        <f>PRODUCT(B27:C27:D27:F27)</f>
        <v>1.8000000000000002E-2</v>
      </c>
      <c r="K27" s="4">
        <f t="shared" ref="K27" si="8">PRODUCT(G27:J27)</f>
        <v>8.1000000000000014</v>
      </c>
    </row>
    <row r="28" spans="1:11" ht="16.5">
      <c r="A28" s="8" t="s">
        <v>32</v>
      </c>
      <c r="B28" s="17">
        <v>3.0000000000000001E-3</v>
      </c>
      <c r="C28" s="18">
        <v>0.01</v>
      </c>
      <c r="D28" s="15">
        <v>250</v>
      </c>
      <c r="E28" s="15"/>
      <c r="F28" s="15">
        <v>6</v>
      </c>
      <c r="G28" s="4">
        <v>450</v>
      </c>
      <c r="H28" s="4"/>
      <c r="I28" s="4"/>
      <c r="J28" s="16">
        <f>PRODUCT(B28:C28:D28:F28)</f>
        <v>4.5000000000000005E-2</v>
      </c>
      <c r="K28" s="4">
        <f t="shared" ref="K28" si="9">PRODUCT(G28:J28)</f>
        <v>20.250000000000004</v>
      </c>
    </row>
    <row r="29" spans="1:11" ht="16.5">
      <c r="A29" s="8" t="s">
        <v>34</v>
      </c>
      <c r="B29" s="1"/>
      <c r="C29" s="21"/>
      <c r="D29" s="19"/>
      <c r="E29" s="19">
        <v>10</v>
      </c>
      <c r="F29" s="15"/>
      <c r="G29" s="4"/>
      <c r="H29" s="4">
        <v>7</v>
      </c>
      <c r="I29" s="4"/>
      <c r="J29" s="16"/>
      <c r="K29" s="4">
        <f>PRODUCT(E29,H29)</f>
        <v>70</v>
      </c>
    </row>
    <row r="30" spans="1:11" ht="18">
      <c r="A30" s="22" t="s">
        <v>39</v>
      </c>
      <c r="B30" s="17"/>
      <c r="C30" s="18"/>
      <c r="D30" s="15"/>
      <c r="E30" s="15"/>
      <c r="F30" s="15"/>
      <c r="G30" s="4"/>
      <c r="H30" s="4"/>
      <c r="I30" s="4"/>
      <c r="J30" s="16"/>
      <c r="K30" s="11">
        <f>SUM(K6:K29)</f>
        <v>3792.29</v>
      </c>
    </row>
    <row r="31" spans="1:11" ht="18">
      <c r="A31" s="22"/>
      <c r="B31" s="17"/>
      <c r="C31" s="18"/>
      <c r="D31" s="15"/>
      <c r="E31" s="15"/>
      <c r="F31" s="15"/>
      <c r="G31" s="4"/>
      <c r="H31" s="4"/>
      <c r="I31" s="4"/>
      <c r="J31" s="16"/>
      <c r="K31" s="11"/>
    </row>
    <row r="32" spans="1:11" ht="18">
      <c r="A32" s="22" t="s">
        <v>50</v>
      </c>
      <c r="B32" s="17"/>
      <c r="C32" s="18"/>
      <c r="D32" s="15"/>
      <c r="E32" s="15"/>
      <c r="F32" s="15"/>
      <c r="G32" s="4"/>
      <c r="H32" s="4"/>
      <c r="I32" s="4"/>
      <c r="J32" s="16"/>
      <c r="K32" s="1"/>
    </row>
    <row r="33" spans="1:14" ht="16.5">
      <c r="A33" s="3" t="s">
        <v>17</v>
      </c>
      <c r="B33" s="6"/>
      <c r="C33" s="20"/>
      <c r="D33" s="19"/>
      <c r="E33" s="19"/>
      <c r="F33" s="14">
        <v>160</v>
      </c>
      <c r="G33" s="4"/>
      <c r="H33" s="4"/>
      <c r="I33" s="4">
        <v>4</v>
      </c>
      <c r="J33" s="16"/>
      <c r="K33" s="4">
        <f>PRODUCT(F33:I33)</f>
        <v>640</v>
      </c>
    </row>
    <row r="34" spans="1:14" ht="16.5">
      <c r="A34" s="8" t="s">
        <v>40</v>
      </c>
      <c r="B34" s="6"/>
      <c r="C34" s="20"/>
      <c r="D34" s="19"/>
      <c r="E34" s="19"/>
      <c r="F34" s="14">
        <v>20</v>
      </c>
      <c r="G34" s="4"/>
      <c r="H34" s="4"/>
      <c r="I34" s="4">
        <v>20</v>
      </c>
      <c r="J34" s="16"/>
      <c r="K34" s="4">
        <f>PRODUCT(F34:I34)</f>
        <v>400</v>
      </c>
      <c r="N34" t="s">
        <v>12</v>
      </c>
    </row>
    <row r="35" spans="1:14" ht="16.5">
      <c r="A35" s="8" t="s">
        <v>42</v>
      </c>
      <c r="B35" s="1"/>
      <c r="C35" s="20"/>
      <c r="D35" s="19"/>
      <c r="E35" s="19"/>
      <c r="F35" s="14">
        <v>3</v>
      </c>
      <c r="G35" s="4"/>
      <c r="H35" s="4"/>
      <c r="I35" s="4">
        <v>115</v>
      </c>
      <c r="J35" s="16"/>
      <c r="K35" s="4">
        <f>PRODUCT(F35:I35)</f>
        <v>345</v>
      </c>
    </row>
    <row r="36" spans="1:14" ht="16.5">
      <c r="A36" s="8" t="s">
        <v>43</v>
      </c>
      <c r="B36" s="1"/>
      <c r="C36" s="21"/>
      <c r="D36" s="19"/>
      <c r="E36" s="19"/>
      <c r="F36" s="14">
        <v>3</v>
      </c>
      <c r="G36" s="4"/>
      <c r="H36" s="4"/>
      <c r="I36" s="4">
        <v>16</v>
      </c>
      <c r="J36" s="16"/>
      <c r="K36" s="4">
        <f>PRODUCT(F36:I36)</f>
        <v>48</v>
      </c>
    </row>
    <row r="37" spans="1:14" ht="33">
      <c r="A37" s="8" t="s">
        <v>44</v>
      </c>
      <c r="B37" s="1"/>
      <c r="C37" s="21"/>
      <c r="D37" s="19"/>
      <c r="E37" s="19">
        <v>40</v>
      </c>
      <c r="F37" s="15"/>
      <c r="G37" s="4"/>
      <c r="H37" s="4">
        <v>10</v>
      </c>
      <c r="I37" s="4"/>
      <c r="J37" s="16"/>
      <c r="K37" s="4">
        <f>PRODUCT(E37,H37)</f>
        <v>400</v>
      </c>
    </row>
    <row r="38" spans="1:14" ht="24.75" customHeight="1">
      <c r="A38" s="8" t="s">
        <v>45</v>
      </c>
      <c r="B38" s="1"/>
      <c r="C38" s="21"/>
      <c r="D38" s="19"/>
      <c r="E38" s="19">
        <v>40</v>
      </c>
      <c r="F38" s="15"/>
      <c r="G38" s="4"/>
      <c r="H38" s="4"/>
      <c r="I38" s="4"/>
      <c r="J38" s="16"/>
      <c r="K38" s="4"/>
    </row>
    <row r="39" spans="1:14" ht="45" customHeight="1">
      <c r="A39" s="8" t="s">
        <v>54</v>
      </c>
      <c r="B39" s="1"/>
      <c r="C39" s="21"/>
      <c r="D39" s="19"/>
      <c r="E39" s="19"/>
      <c r="F39" s="14">
        <v>6</v>
      </c>
      <c r="G39" s="4"/>
      <c r="H39" s="4"/>
      <c r="I39" s="4">
        <v>80</v>
      </c>
      <c r="J39" s="16"/>
      <c r="K39" s="4">
        <f>PRODUCT(F39:I39)</f>
        <v>480</v>
      </c>
    </row>
    <row r="40" spans="1:14" ht="18">
      <c r="A40" s="22" t="s">
        <v>38</v>
      </c>
      <c r="B40" s="1"/>
      <c r="C40" s="21"/>
      <c r="D40" s="19"/>
      <c r="E40" s="19"/>
      <c r="F40" s="15"/>
      <c r="G40" s="4"/>
      <c r="H40" s="4"/>
      <c r="I40" s="4"/>
      <c r="J40" s="16"/>
      <c r="K40" s="11">
        <f>SUM(K33:K39)</f>
        <v>2313</v>
      </c>
    </row>
    <row r="41" spans="1:14" ht="16.5">
      <c r="A41" s="8"/>
      <c r="B41" s="1"/>
      <c r="C41" s="21"/>
      <c r="D41" s="19"/>
      <c r="E41" s="19"/>
      <c r="F41" s="15"/>
      <c r="G41" s="4"/>
      <c r="H41" s="4"/>
      <c r="I41" s="4"/>
      <c r="J41" s="16"/>
      <c r="K41" s="4"/>
    </row>
    <row r="42" spans="1:14" ht="18">
      <c r="A42" s="5" t="s">
        <v>51</v>
      </c>
      <c r="B42" s="10"/>
      <c r="C42" s="10"/>
      <c r="D42" s="11"/>
      <c r="E42" s="11"/>
      <c r="F42" s="14"/>
      <c r="G42" s="4"/>
      <c r="H42" s="4"/>
      <c r="I42" s="4"/>
      <c r="J42" s="16"/>
      <c r="K42" s="4"/>
    </row>
    <row r="43" spans="1:14" ht="33">
      <c r="A43" s="3" t="s">
        <v>52</v>
      </c>
      <c r="B43" s="1"/>
      <c r="C43" s="1"/>
      <c r="D43" s="4"/>
      <c r="E43" s="4"/>
      <c r="F43" s="14">
        <v>1</v>
      </c>
      <c r="G43" s="4"/>
      <c r="H43" s="4"/>
      <c r="I43" s="4">
        <v>100</v>
      </c>
      <c r="J43" s="16"/>
      <c r="K43" s="4">
        <f>PRODUCT(F43:I43)</f>
        <v>100</v>
      </c>
    </row>
    <row r="44" spans="1:14" ht="16.5">
      <c r="A44" s="3" t="s">
        <v>53</v>
      </c>
      <c r="B44" s="1"/>
      <c r="C44" s="1"/>
      <c r="D44" s="1"/>
      <c r="E44" s="1"/>
      <c r="F44" s="14">
        <v>1</v>
      </c>
      <c r="G44" s="4"/>
      <c r="H44" s="4"/>
      <c r="I44" s="4">
        <v>30.39</v>
      </c>
      <c r="J44" s="16"/>
      <c r="K44" s="4">
        <f>PRODUCT(F44:I44)</f>
        <v>30.39</v>
      </c>
    </row>
    <row r="45" spans="1:14" ht="16.5">
      <c r="A45" s="3" t="s">
        <v>47</v>
      </c>
      <c r="B45" s="6"/>
      <c r="C45" s="1"/>
      <c r="D45" s="4"/>
      <c r="E45" s="4"/>
      <c r="F45" s="14">
        <v>1</v>
      </c>
      <c r="G45" s="4"/>
      <c r="H45" s="4"/>
      <c r="I45" s="4">
        <v>100</v>
      </c>
      <c r="J45" s="16"/>
      <c r="K45" s="4">
        <f>PRODUCT(F45:I45)</f>
        <v>100</v>
      </c>
    </row>
    <row r="46" spans="1:14" ht="16.5">
      <c r="A46" s="3" t="s">
        <v>48</v>
      </c>
      <c r="B46" s="6"/>
      <c r="C46" s="1"/>
      <c r="D46" s="4"/>
      <c r="E46" s="4"/>
      <c r="F46" s="14">
        <v>1</v>
      </c>
      <c r="G46" s="4"/>
      <c r="H46" s="4"/>
      <c r="I46" s="4">
        <v>120</v>
      </c>
      <c r="J46" s="16"/>
      <c r="K46" s="4">
        <f>PRODUCT(F46:I46)</f>
        <v>120</v>
      </c>
    </row>
    <row r="47" spans="1:14" ht="16.5">
      <c r="A47" s="3" t="s">
        <v>49</v>
      </c>
      <c r="B47" s="6"/>
      <c r="C47" s="1"/>
      <c r="D47" s="4"/>
      <c r="E47" s="4"/>
      <c r="F47" s="14">
        <v>1</v>
      </c>
      <c r="G47" s="4"/>
      <c r="H47" s="4"/>
      <c r="I47" s="4">
        <v>200</v>
      </c>
      <c r="J47" s="16"/>
      <c r="K47" s="4">
        <f>PRODUCT(F47:I47)</f>
        <v>200</v>
      </c>
    </row>
    <row r="48" spans="1:14" ht="18">
      <c r="A48" s="5" t="s">
        <v>38</v>
      </c>
      <c r="B48" s="6"/>
      <c r="C48" s="1"/>
      <c r="D48" s="4"/>
      <c r="E48" s="4"/>
      <c r="F48" s="14"/>
      <c r="G48" s="4"/>
      <c r="H48" s="4"/>
      <c r="I48" s="4"/>
      <c r="J48" s="16"/>
      <c r="K48" s="11">
        <f>SUM(K43:K47)</f>
        <v>550.39</v>
      </c>
    </row>
    <row r="49" spans="1:11" ht="16.5">
      <c r="A49" s="3"/>
      <c r="B49" s="6"/>
      <c r="C49" s="1"/>
      <c r="D49" s="4"/>
      <c r="E49" s="4"/>
      <c r="F49" s="14"/>
      <c r="G49" s="4"/>
      <c r="H49" s="4"/>
      <c r="I49" s="4"/>
      <c r="J49" s="16"/>
      <c r="K49" s="4"/>
    </row>
    <row r="50" spans="1:11" ht="18">
      <c r="A50" s="5" t="s">
        <v>55</v>
      </c>
      <c r="B50" s="6"/>
      <c r="C50" s="1"/>
      <c r="D50" s="4"/>
      <c r="E50" s="4"/>
      <c r="F50" s="14"/>
      <c r="G50" s="4"/>
      <c r="H50" s="4"/>
      <c r="I50" s="4"/>
      <c r="J50" s="16"/>
      <c r="K50" s="4"/>
    </row>
    <row r="51" spans="1:11" ht="16.5">
      <c r="A51" s="3" t="s">
        <v>56</v>
      </c>
      <c r="B51" s="6"/>
      <c r="C51" s="1"/>
      <c r="D51" s="4"/>
      <c r="E51" s="4"/>
      <c r="F51" s="14">
        <v>1</v>
      </c>
      <c r="G51" s="4"/>
      <c r="H51" s="4"/>
      <c r="I51" s="4">
        <v>800</v>
      </c>
      <c r="J51" s="16"/>
      <c r="K51" s="4">
        <f>PRODUCT(F51:I51)</f>
        <v>800</v>
      </c>
    </row>
    <row r="52" spans="1:11" ht="16.5">
      <c r="A52" s="3" t="s">
        <v>57</v>
      </c>
      <c r="B52" s="6"/>
      <c r="C52" s="1"/>
      <c r="D52" s="4"/>
      <c r="E52" s="4"/>
      <c r="F52" s="14">
        <v>1</v>
      </c>
      <c r="G52" s="4"/>
      <c r="H52" s="4"/>
      <c r="I52" s="4">
        <v>300</v>
      </c>
      <c r="J52" s="16"/>
      <c r="K52" s="4">
        <f>PRODUCT(F52:I52)</f>
        <v>300</v>
      </c>
    </row>
    <row r="53" spans="1:11" ht="16.5">
      <c r="A53" s="3" t="s">
        <v>58</v>
      </c>
      <c r="B53" s="6"/>
      <c r="C53" s="1"/>
      <c r="D53" s="4"/>
      <c r="E53" s="4"/>
      <c r="F53" s="14">
        <v>2</v>
      </c>
      <c r="G53" s="4"/>
      <c r="H53" s="4"/>
      <c r="I53" s="4">
        <v>150</v>
      </c>
      <c r="J53" s="16"/>
      <c r="K53" s="4">
        <f>PRODUCT(F53:I53)</f>
        <v>300</v>
      </c>
    </row>
    <row r="54" spans="1:11" ht="18">
      <c r="A54" s="5" t="s">
        <v>38</v>
      </c>
      <c r="B54" s="6"/>
      <c r="C54" s="1"/>
      <c r="D54" s="4"/>
      <c r="E54" s="4"/>
      <c r="F54" s="14"/>
      <c r="G54" s="4"/>
      <c r="H54" s="4"/>
      <c r="I54" s="4"/>
      <c r="J54" s="16"/>
      <c r="K54" s="11">
        <f>SUM(K51:K53)</f>
        <v>1400</v>
      </c>
    </row>
    <row r="55" spans="1:11" ht="18">
      <c r="A55" s="5" t="s">
        <v>66</v>
      </c>
      <c r="B55" s="6"/>
      <c r="C55" s="1"/>
      <c r="D55" s="4"/>
      <c r="E55" s="4"/>
      <c r="F55" s="14"/>
      <c r="G55" s="4"/>
      <c r="H55" s="4"/>
      <c r="I55" s="4"/>
      <c r="J55" s="16"/>
      <c r="K55" s="11">
        <f>SUM(K30:K40:K48,K54)</f>
        <v>10919.07</v>
      </c>
    </row>
    <row r="56" spans="1:11" ht="18">
      <c r="A56" s="5" t="s">
        <v>59</v>
      </c>
      <c r="B56" s="6"/>
      <c r="C56" s="1"/>
      <c r="D56" s="4"/>
      <c r="E56" s="4"/>
      <c r="F56" s="14"/>
      <c r="G56" s="4"/>
      <c r="H56" s="4"/>
      <c r="I56" s="4"/>
      <c r="J56" s="16"/>
      <c r="K56" s="11"/>
    </row>
    <row r="57" spans="1:11" ht="33">
      <c r="A57" s="3" t="s">
        <v>61</v>
      </c>
      <c r="B57" s="6"/>
      <c r="C57" s="1"/>
      <c r="D57" s="4"/>
      <c r="E57" s="4"/>
      <c r="F57" s="14">
        <v>10</v>
      </c>
      <c r="G57" s="4"/>
      <c r="H57" s="4"/>
      <c r="I57" s="4">
        <v>300</v>
      </c>
      <c r="J57" s="16"/>
      <c r="K57" s="4">
        <f>PRODUCT(F57:I57)</f>
        <v>3000</v>
      </c>
    </row>
    <row r="58" spans="1:11" ht="33">
      <c r="A58" s="3" t="s">
        <v>60</v>
      </c>
      <c r="B58" s="6"/>
      <c r="C58" s="1"/>
      <c r="D58" s="4"/>
      <c r="E58" s="4"/>
      <c r="F58" s="14">
        <v>3</v>
      </c>
      <c r="G58" s="4"/>
      <c r="H58" s="4"/>
      <c r="I58" s="4">
        <v>1500</v>
      </c>
      <c r="J58" s="16"/>
      <c r="K58" s="4">
        <f>PRODUCT(F58:I58)</f>
        <v>4500</v>
      </c>
    </row>
    <row r="59" spans="1:11" ht="16.5">
      <c r="A59" s="3" t="s">
        <v>62</v>
      </c>
      <c r="B59" s="6"/>
      <c r="C59" s="1"/>
      <c r="D59" s="4"/>
      <c r="E59" s="4"/>
      <c r="F59" s="14">
        <v>2</v>
      </c>
      <c r="G59" s="4"/>
      <c r="H59" s="4"/>
      <c r="I59" s="4">
        <v>1500</v>
      </c>
      <c r="J59" s="16"/>
      <c r="K59" s="4">
        <f>PRODUCT(F59:I59)</f>
        <v>3000</v>
      </c>
    </row>
    <row r="60" spans="1:11" ht="49.5">
      <c r="A60" s="3" t="s">
        <v>65</v>
      </c>
      <c r="B60" s="6"/>
      <c r="C60" s="1"/>
      <c r="D60" s="4"/>
      <c r="E60" s="4"/>
      <c r="F60" s="14">
        <v>16</v>
      </c>
      <c r="G60" s="4"/>
      <c r="H60" s="4"/>
      <c r="I60" s="4">
        <v>300</v>
      </c>
      <c r="J60" s="16"/>
      <c r="K60" s="4">
        <f>PRODUCT(F60:I60)</f>
        <v>4800</v>
      </c>
    </row>
    <row r="61" spans="1:11" ht="18">
      <c r="A61" s="5" t="s">
        <v>38</v>
      </c>
      <c r="B61" s="6"/>
      <c r="C61" s="1"/>
      <c r="D61" s="4"/>
      <c r="E61" s="4"/>
      <c r="F61" s="14"/>
      <c r="G61" s="4"/>
      <c r="H61" s="4"/>
      <c r="I61" s="4"/>
      <c r="J61" s="16"/>
      <c r="K61" s="11">
        <f>SUM(K57:K60)</f>
        <v>15300</v>
      </c>
    </row>
    <row r="62" spans="1:11" ht="16.5">
      <c r="A62" s="3"/>
      <c r="B62" s="6"/>
      <c r="C62" s="1"/>
      <c r="D62" s="4"/>
      <c r="E62" s="4"/>
      <c r="F62" s="14"/>
      <c r="G62" s="4"/>
      <c r="H62" s="4"/>
      <c r="I62" s="4"/>
      <c r="J62" s="16"/>
      <c r="K62" s="4"/>
    </row>
    <row r="63" spans="1:11" ht="22.5">
      <c r="A63" s="23" t="s">
        <v>63</v>
      </c>
      <c r="B63" s="3"/>
      <c r="C63" s="1"/>
      <c r="D63" s="4"/>
      <c r="E63" s="4"/>
      <c r="F63" s="14"/>
      <c r="G63" s="4"/>
      <c r="H63" s="4"/>
      <c r="I63" s="4"/>
      <c r="J63" s="16"/>
      <c r="K63" s="24">
        <f>SUM(K61,K54,K48,K40,K30)</f>
        <v>23355.68</v>
      </c>
    </row>
    <row r="64" spans="1:11" ht="22.5">
      <c r="A64" s="23"/>
      <c r="B64" s="3"/>
      <c r="C64" s="1"/>
      <c r="D64" s="4"/>
      <c r="E64" s="4"/>
      <c r="F64" s="14"/>
      <c r="G64" s="4"/>
      <c r="H64" s="4"/>
      <c r="I64" s="4"/>
      <c r="J64" s="16"/>
      <c r="K64" s="24"/>
    </row>
    <row r="65" spans="1:12" ht="16.5" customHeight="1">
      <c r="A65" s="26" t="s">
        <v>0</v>
      </c>
      <c r="B65" s="26"/>
      <c r="C65" s="26"/>
      <c r="D65" s="26"/>
      <c r="E65" s="26"/>
      <c r="F65" s="26"/>
    </row>
    <row r="67" spans="1:12">
      <c r="B67" s="7"/>
    </row>
    <row r="70" spans="1:12">
      <c r="L70" s="9"/>
    </row>
    <row r="73" spans="1:12" ht="15.75" customHeight="1"/>
    <row r="74" spans="1:12" hidden="1"/>
    <row r="75" spans="1:12" ht="59.25" customHeight="1">
      <c r="A75" s="26"/>
      <c r="B75" s="26"/>
      <c r="C75" s="26"/>
      <c r="D75" s="26"/>
      <c r="E75" s="26"/>
      <c r="F75" s="26"/>
    </row>
    <row r="76" spans="1:12" ht="17.25" customHeight="1"/>
    <row r="100" spans="1:6" s="12" customFormat="1">
      <c r="A100"/>
      <c r="B100"/>
      <c r="C100"/>
      <c r="D100"/>
      <c r="E100"/>
      <c r="F100"/>
    </row>
    <row r="101" spans="1:6" ht="17.25" customHeight="1"/>
    <row r="102" spans="1:6" ht="17.25" customHeight="1"/>
    <row r="103" spans="1:6" ht="17.25" customHeight="1"/>
    <row r="104" spans="1:6" ht="53.25" customHeight="1"/>
    <row r="105" spans="1:6" ht="33.75" customHeight="1"/>
    <row r="106" spans="1:6" ht="19.5" customHeight="1"/>
    <row r="107" spans="1:6" ht="34.5" customHeight="1"/>
    <row r="108" spans="1:6" ht="20.25" customHeight="1"/>
    <row r="109" spans="1:6" ht="20.25" customHeight="1"/>
    <row r="110" spans="1:6" ht="20.25" customHeight="1"/>
    <row r="111" spans="1:6" ht="35.25" customHeight="1"/>
    <row r="112" spans="1:6" ht="35.25" customHeight="1"/>
    <row r="113" ht="35.25" customHeight="1"/>
    <row r="114" ht="35.25" customHeight="1"/>
    <row r="115" ht="35.25" customHeight="1"/>
    <row r="116" ht="35.25" customHeight="1"/>
    <row r="117" ht="35.25" customHeight="1"/>
    <row r="118" ht="33" customHeight="1"/>
    <row r="129" ht="15.75" customHeight="1"/>
  </sheetData>
  <mergeCells count="3">
    <mergeCell ref="A75:F75"/>
    <mergeCell ref="A65:F65"/>
    <mergeCell ref="A4:K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Danaz</dc:creator>
  <cp:lastModifiedBy>hp</cp:lastModifiedBy>
  <cp:lastPrinted>2024-06-11T13:33:28Z</cp:lastPrinted>
  <dcterms:created xsi:type="dcterms:W3CDTF">2023-09-09T14:38:07Z</dcterms:created>
  <dcterms:modified xsi:type="dcterms:W3CDTF">2024-09-22T13:03:12Z</dcterms:modified>
</cp:coreProperties>
</file>